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01_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<sst xmlns="http://schemas.openxmlformats.org/spreadsheetml/2006/main" count="59" uniqueCount="58">
  <si>
    <t>Міський голова</t>
  </si>
  <si>
    <t>C.В.Джусь</t>
  </si>
  <si>
    <t xml:space="preserve">на 2013 рік </t>
  </si>
  <si>
    <t>22547673  Глобинська міська рада</t>
  </si>
  <si>
    <t>Код за ЄДРПОУ та найменування бюджетної установи</t>
  </si>
  <si>
    <t>спеціального фонду бюджету
(за винятком власних надходжень бюджетних установ та відповідних видатків)</t>
  </si>
  <si>
    <t>01 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</si>
  <si>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код та назва програмної класифікації видатків та кредитування державного бюджету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</si>
  <si>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</si>
  <si>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</si>
  <si>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</si>
  <si>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</si>
  <si>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</si>
  <si>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</si>
  <si>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</si>
  <si>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</si>
  <si>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</si>
  <si>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</si>
  <si>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</si>
  <si>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</si>
  <si>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</si>
  <si>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</si>
  <si>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у тому числі:</t>
  </si>
  <si>
    <t>ВИДАТКИ ТА НАДАННЯ КРЕДИТІВ - усього</t>
  </si>
  <si>
    <t>Оплата праці</t>
  </si>
  <si>
    <t>Нарахування на оплату праці</t>
  </si>
  <si>
    <t>Медикаменти та перев`язувальні матеріали</t>
  </si>
  <si>
    <t>Продукти харчування</t>
  </si>
  <si>
    <t>Оплата комунальних послуг та енергоносіїв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</si>
  <si>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</si>
  <si>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</si>
  <si>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</si>
  <si>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видатки</t>
  </si>
  <si>
    <t>5000*</t>
  </si>
  <si>
    <t>Л.В.Головенська</t>
  </si>
  <si>
    <t>Зав.фінансовим відділом</t>
  </si>
  <si>
    <t>М.П.</t>
  </si>
  <si>
    <t>(число, місяць, рік)</t>
  </si>
  <si>
    <t xml:space="preserve">   - Єдиний податок з юридичний осіб</t>
  </si>
  <si>
    <t xml:space="preserve">   - Єдиний податок з фізичних осіб</t>
  </si>
  <si>
    <t xml:space="preserve">   - Кошти від продажу земельних ділянок несіль-ськогоспо-дарського призначення до розмежу-вання земель державної та комунальної влас-ності (крім земельних ділянок несільськогоспо-дарського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</si>
  <si>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 xml:space="preserve">   - 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</si>
  <si>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 xml:space="preserve">   - 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</si>
  <si>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   - Надходження коштів від відшкодування втрат сільськогосподарського і лісогосподарського виробництва </t>
  </si>
  <si>
    <t xml:space="preserve">   - 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</si>
  <si>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 xml:space="preserve">   - Надходження від викидів забруднюючих речовин в атмосферне повітря стаціонарними джерелами забруднення</t>
  </si>
  <si>
    <t xml:space="preserve">   - Надходження від скидів забруднюючих речовин безпосередньо у водні об’єкти</t>
  </si>
  <si>
    <t xml:space="preserve">ЗАТВЕРДЖЕНО
Наказ Міністерства фінансів України 28 січня 2002 року № 57
 (у редакції наказу Міністерства фінансів України від 26 листопада 2012 року № 1220) </t>
  </si>
  <si>
    <t>Зведений план</t>
  </si>
  <si>
    <t>код та назва відомчої класифікації видатків та кредитування</t>
  </si>
  <si>
    <t>код та назва тимчасової класифікації видатків та кредитування місцевих бюджетів</t>
  </si>
  <si>
    <t>грн.</t>
  </si>
  <si>
    <t>Показники</t>
  </si>
  <si>
    <t>НАДХОДЖЕННЯ - усього</t>
  </si>
  <si>
    <t xml:space="preserve">фінансування (розписати за кодами класифікації фінансування за типом боргового зобов'язання) </t>
  </si>
  <si>
    <t>повернення кредитів до бюджету (розписати за кодами програмної класифікації видатків та кредитування та кодами класифікації кредитування)</t>
  </si>
  <si>
    <t xml:space="preserve">видатки (розписати за кодами економічної класифікації видатків) </t>
  </si>
  <si>
    <t>надання кредитів з бюджету (розписати за кодами класифікації кредитування)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</si>
</sst>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82;&#1091;&#1084;&#1077;&#1085;&#1090;&#1080;\&#1055;&#1083;&#1072;&#1085;%20&#1072;&#1089;&#1080;&#1075;&#1085;&#1091;&#1074;&#1072;&#1085;&#1100;%20&#1089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_0"/>
      <sheetName val="Лист1"/>
      <sheetName val="01_10116"/>
      <sheetName val="01_60702"/>
      <sheetName val="01_100106"/>
      <sheetName val="01_100202"/>
      <sheetName val="01_100203"/>
      <sheetName val="01_150101"/>
      <sheetName val="01_170703"/>
      <sheetName val="170703-18041500"/>
      <sheetName val="170703-41034400"/>
      <sheetName val="01_200200"/>
      <sheetName val="01_240603"/>
      <sheetName val="01_240604"/>
      <sheetName val="01_250404"/>
      <sheetName val="110204"/>
      <sheetName val="0101_110204"/>
      <sheetName val="0109_110204"/>
      <sheetName val="0102_100103"/>
      <sheetName val="070101"/>
      <sheetName val="0106_70101"/>
      <sheetName val="0107_70101"/>
      <sheetName val="0108_70101"/>
      <sheetName val="0107_0"/>
      <sheetName val="0108_0"/>
      <sheetName val="0109_0"/>
      <sheetName val="0102_0"/>
    </sheetNames>
    <sheetDataSet>
      <sheetData sheetId="12">
        <row r="21">
          <cell r="C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N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28">
      <selection activeCell="O43" sqref="O43"/>
    </sheetView>
  </sheetViews>
  <sheetFormatPr defaultColWidth="9.00390625" defaultRowHeight="12.75"/>
  <cols>
    <col min="1" max="1" width="41.75390625" style="0" customWidth="1"/>
    <col min="2" max="2" width="8.00390625" style="0" customWidth="1"/>
    <col min="3" max="14" width="10.125" style="0" customWidth="1"/>
    <col min="15" max="15" width="11.625" style="0" customWidth="1"/>
  </cols>
  <sheetData>
    <row r="1" spans="9:15" ht="31.5" customHeight="1">
      <c r="I1" s="20" t="s">
        <v>47</v>
      </c>
      <c r="J1" s="20"/>
      <c r="K1" s="20"/>
      <c r="L1" s="20"/>
      <c r="M1" s="20"/>
      <c r="N1" s="20"/>
      <c r="O1" s="20"/>
    </row>
    <row r="2" ht="12.75">
      <c r="O2" s="2"/>
    </row>
    <row r="3" spans="10:15" ht="12.75">
      <c r="J3" s="26"/>
      <c r="K3" s="26"/>
      <c r="L3" s="26"/>
      <c r="M3" s="26"/>
      <c r="N3" s="26"/>
      <c r="O3" s="26"/>
    </row>
    <row r="4" spans="10:15" ht="12.75">
      <c r="J4" s="26"/>
      <c r="K4" s="26"/>
      <c r="L4" s="26"/>
      <c r="M4" s="26"/>
      <c r="N4" s="26"/>
      <c r="O4" s="26"/>
    </row>
    <row r="5" spans="10:15" ht="12.75">
      <c r="J5" s="27"/>
      <c r="K5" s="27"/>
      <c r="L5" s="27"/>
      <c r="M5" s="27"/>
      <c r="N5" s="27"/>
      <c r="O5" s="27"/>
    </row>
    <row r="6" spans="10:15" ht="12.75">
      <c r="J6" s="24"/>
      <c r="K6" s="25"/>
      <c r="L6" s="24"/>
      <c r="M6" s="24"/>
      <c r="N6" s="24"/>
      <c r="O6" s="24"/>
    </row>
    <row r="7" ht="20.25">
      <c r="G7" s="5" t="s">
        <v>48</v>
      </c>
    </row>
    <row r="8" spans="2:12" ht="32.25" customHeight="1">
      <c r="B8" s="21" t="s">
        <v>5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ht="15.75">
      <c r="G9" s="6" t="s">
        <v>2</v>
      </c>
    </row>
    <row r="13" spans="1:15" ht="12.75" customHeight="1">
      <c r="A13" s="17" t="s">
        <v>4</v>
      </c>
      <c r="B13" s="17"/>
      <c r="C13" s="17"/>
      <c r="D13" s="17"/>
      <c r="E13" s="22" t="s">
        <v>3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26.25" customHeight="1">
      <c r="A14" s="17" t="s">
        <v>49</v>
      </c>
      <c r="B14" s="17"/>
      <c r="C14" s="17"/>
      <c r="D14" s="17"/>
      <c r="E14" s="23" t="s">
        <v>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26.25" customHeight="1">
      <c r="A15" s="17" t="s">
        <v>7</v>
      </c>
      <c r="B15" s="17"/>
      <c r="C15" s="17"/>
      <c r="D15" s="1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6.25" customHeight="1">
      <c r="A16" s="22" t="s">
        <v>50</v>
      </c>
      <c r="B16" s="22"/>
      <c r="C16" s="22"/>
      <c r="D16" s="22"/>
      <c r="E16" s="18"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" t="s">
        <v>51</v>
      </c>
    </row>
    <row r="17" spans="1:15" ht="25.5">
      <c r="A17" s="8" t="s">
        <v>52</v>
      </c>
      <c r="B17" s="8" t="s">
        <v>8</v>
      </c>
      <c r="C17" s="8" t="s">
        <v>9</v>
      </c>
      <c r="D17" s="8" t="s">
        <v>10</v>
      </c>
      <c r="E17" s="8" t="s">
        <v>11</v>
      </c>
      <c r="F17" s="8" t="s">
        <v>12</v>
      </c>
      <c r="G17" s="8" t="s">
        <v>13</v>
      </c>
      <c r="H17" s="8" t="s">
        <v>14</v>
      </c>
      <c r="I17" s="8" t="s">
        <v>15</v>
      </c>
      <c r="J17" s="8" t="s">
        <v>16</v>
      </c>
      <c r="K17" s="8" t="s">
        <v>17</v>
      </c>
      <c r="L17" s="8" t="s">
        <v>18</v>
      </c>
      <c r="M17" s="8" t="s">
        <v>19</v>
      </c>
      <c r="N17" s="8" t="s">
        <v>20</v>
      </c>
      <c r="O17" s="8" t="s">
        <v>21</v>
      </c>
    </row>
    <row r="18" spans="1:15" ht="12.7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</row>
    <row r="19" spans="1:15" ht="12.75">
      <c r="A19" s="10" t="s">
        <v>53</v>
      </c>
      <c r="B19" s="11"/>
      <c r="C19" s="12">
        <f>SUM(C21:C29)</f>
        <v>156008</v>
      </c>
      <c r="D19" s="12">
        <f aca="true" t="shared" si="0" ref="D19:N19">SUM(D21:D29)</f>
        <v>266508</v>
      </c>
      <c r="E19" s="12">
        <f t="shared" si="0"/>
        <v>156008</v>
      </c>
      <c r="F19" s="12">
        <f t="shared" si="0"/>
        <v>220708</v>
      </c>
      <c r="G19" s="12">
        <f t="shared" si="0"/>
        <v>280008</v>
      </c>
      <c r="H19" s="12">
        <f t="shared" si="0"/>
        <v>165208</v>
      </c>
      <c r="I19" s="12">
        <f t="shared" si="0"/>
        <v>249708</v>
      </c>
      <c r="J19" s="12">
        <f t="shared" si="0"/>
        <v>331509</v>
      </c>
      <c r="K19" s="12">
        <f t="shared" si="0"/>
        <v>249208</v>
      </c>
      <c r="L19" s="12">
        <f t="shared" si="0"/>
        <v>249808</v>
      </c>
      <c r="M19" s="12">
        <f t="shared" si="0"/>
        <v>333408</v>
      </c>
      <c r="N19" s="12">
        <f t="shared" si="0"/>
        <v>233008</v>
      </c>
      <c r="O19" s="12">
        <f>SUM(C19:N19)</f>
        <v>2891097</v>
      </c>
    </row>
    <row r="20" spans="1:15" ht="12.75">
      <c r="A20" s="10" t="s">
        <v>22</v>
      </c>
      <c r="B20" s="11"/>
      <c r="C20" s="12">
        <f>C21+C22+C23+C24+C25+C26+C27+C28+C29</f>
        <v>156008</v>
      </c>
      <c r="D20" s="12">
        <f aca="true" t="shared" si="1" ref="D20:O20">D21+D22+D23+D24+D25+D26+D27+D28+D29</f>
        <v>266508</v>
      </c>
      <c r="E20" s="12">
        <f t="shared" si="1"/>
        <v>156008</v>
      </c>
      <c r="F20" s="12">
        <f t="shared" si="1"/>
        <v>220708</v>
      </c>
      <c r="G20" s="12">
        <f t="shared" si="1"/>
        <v>280008</v>
      </c>
      <c r="H20" s="12">
        <f t="shared" si="1"/>
        <v>165208</v>
      </c>
      <c r="I20" s="12">
        <f t="shared" si="1"/>
        <v>249708</v>
      </c>
      <c r="J20" s="12">
        <f t="shared" si="1"/>
        <v>331509</v>
      </c>
      <c r="K20" s="12">
        <f t="shared" si="1"/>
        <v>249208</v>
      </c>
      <c r="L20" s="12">
        <f t="shared" si="1"/>
        <v>249808</v>
      </c>
      <c r="M20" s="12">
        <f t="shared" si="1"/>
        <v>333408</v>
      </c>
      <c r="N20" s="12">
        <f t="shared" si="1"/>
        <v>233008</v>
      </c>
      <c r="O20" s="12">
        <f t="shared" si="1"/>
        <v>2891097</v>
      </c>
    </row>
    <row r="21" spans="1:15" ht="12.75">
      <c r="A21" s="13" t="s">
        <v>38</v>
      </c>
      <c r="B21" s="15">
        <v>18050300</v>
      </c>
      <c r="C21" s="12">
        <v>26500</v>
      </c>
      <c r="D21" s="12">
        <v>26500</v>
      </c>
      <c r="E21" s="12">
        <v>26500</v>
      </c>
      <c r="F21" s="12">
        <v>26500</v>
      </c>
      <c r="G21" s="12">
        <v>26500</v>
      </c>
      <c r="H21" s="12">
        <v>26500</v>
      </c>
      <c r="I21" s="12">
        <v>26500</v>
      </c>
      <c r="J21" s="12">
        <v>26500</v>
      </c>
      <c r="K21" s="12">
        <v>26500</v>
      </c>
      <c r="L21" s="12">
        <v>26500</v>
      </c>
      <c r="M21" s="12">
        <v>27500</v>
      </c>
      <c r="N21" s="12">
        <v>27500</v>
      </c>
      <c r="O21" s="12">
        <f>SUM(C21:N21)</f>
        <v>320000</v>
      </c>
    </row>
    <row r="22" spans="1:15" ht="12.75">
      <c r="A22" s="13" t="s">
        <v>39</v>
      </c>
      <c r="B22" s="15">
        <v>18050400</v>
      </c>
      <c r="C22" s="12">
        <v>115800</v>
      </c>
      <c r="D22" s="12">
        <v>115800</v>
      </c>
      <c r="E22" s="12">
        <v>115800</v>
      </c>
      <c r="F22" s="12">
        <v>115800</v>
      </c>
      <c r="G22" s="12">
        <v>115800</v>
      </c>
      <c r="H22" s="12">
        <v>115800</v>
      </c>
      <c r="I22" s="12">
        <v>115800</v>
      </c>
      <c r="J22" s="12">
        <v>115800</v>
      </c>
      <c r="K22" s="12">
        <v>115800</v>
      </c>
      <c r="L22" s="12">
        <v>115800</v>
      </c>
      <c r="M22" s="12">
        <v>116000</v>
      </c>
      <c r="N22" s="12">
        <v>116000</v>
      </c>
      <c r="O22" s="12">
        <f>SUM(C22:N22)</f>
        <v>1390000</v>
      </c>
    </row>
    <row r="23" spans="1:15" ht="95.25" customHeight="1">
      <c r="A23" s="13" t="s">
        <v>40</v>
      </c>
      <c r="B23" s="15">
        <v>33010100</v>
      </c>
      <c r="C23" s="12">
        <v>11878</v>
      </c>
      <c r="D23" s="12">
        <v>11878</v>
      </c>
      <c r="E23" s="12">
        <v>11878</v>
      </c>
      <c r="F23" s="12">
        <v>11878</v>
      </c>
      <c r="G23" s="12">
        <v>11878</v>
      </c>
      <c r="H23" s="12">
        <v>11878</v>
      </c>
      <c r="I23" s="12">
        <v>11878</v>
      </c>
      <c r="J23" s="12">
        <v>11879</v>
      </c>
      <c r="K23" s="12">
        <v>11878</v>
      </c>
      <c r="L23" s="12">
        <v>11878</v>
      </c>
      <c r="M23" s="12">
        <v>11878</v>
      </c>
      <c r="N23" s="12">
        <v>11878</v>
      </c>
      <c r="O23" s="12">
        <f>SUM(C23:N23)</f>
        <v>142537</v>
      </c>
    </row>
    <row r="24" spans="1:15" ht="47.25" customHeight="1">
      <c r="A24" s="14" t="s">
        <v>41</v>
      </c>
      <c r="B24" s="16">
        <v>18041500</v>
      </c>
      <c r="C24" s="12">
        <v>1830</v>
      </c>
      <c r="D24" s="12">
        <v>1830</v>
      </c>
      <c r="E24" s="12">
        <v>1830</v>
      </c>
      <c r="F24" s="12">
        <v>1830</v>
      </c>
      <c r="G24" s="12">
        <v>1830</v>
      </c>
      <c r="H24" s="12">
        <v>1830</v>
      </c>
      <c r="I24" s="12">
        <v>1830</v>
      </c>
      <c r="J24" s="12">
        <v>1830</v>
      </c>
      <c r="K24" s="12">
        <v>1830</v>
      </c>
      <c r="L24" s="12">
        <v>1830</v>
      </c>
      <c r="M24" s="12">
        <v>1830</v>
      </c>
      <c r="N24" s="12">
        <v>1830</v>
      </c>
      <c r="O24" s="12">
        <f aca="true" t="shared" si="2" ref="O24:O29">SUM(C24:N24)</f>
        <v>21960</v>
      </c>
    </row>
    <row r="25" spans="1:17" ht="48">
      <c r="A25" s="14" t="s">
        <v>42</v>
      </c>
      <c r="B25" s="16">
        <v>41034400</v>
      </c>
      <c r="C25" s="12">
        <f>'[1]01_170703'!C21</f>
        <v>0</v>
      </c>
      <c r="D25" s="12">
        <f>'[1]01_170703'!D21</f>
        <v>0</v>
      </c>
      <c r="E25" s="12">
        <f>'[1]01_170703'!E21</f>
        <v>0</v>
      </c>
      <c r="F25" s="12">
        <v>64700</v>
      </c>
      <c r="G25" s="12">
        <v>43500</v>
      </c>
      <c r="H25" s="12">
        <v>9200</v>
      </c>
      <c r="I25" s="12">
        <v>93700</v>
      </c>
      <c r="J25" s="12">
        <v>95000</v>
      </c>
      <c r="K25" s="12">
        <v>93200</v>
      </c>
      <c r="L25" s="12">
        <v>93800</v>
      </c>
      <c r="M25" s="12">
        <v>95700</v>
      </c>
      <c r="N25" s="12">
        <v>75800</v>
      </c>
      <c r="O25" s="12">
        <f t="shared" si="2"/>
        <v>664600</v>
      </c>
      <c r="P25">
        <v>664600</v>
      </c>
      <c r="Q25" s="28">
        <f>P25-O25</f>
        <v>0</v>
      </c>
    </row>
    <row r="26" spans="1:17" ht="36">
      <c r="A26" s="14" t="s">
        <v>43</v>
      </c>
      <c r="B26" s="16">
        <v>21110000</v>
      </c>
      <c r="C26" s="12">
        <f>'[1]01_200200'!C21</f>
        <v>0</v>
      </c>
      <c r="D26" s="12">
        <v>30000</v>
      </c>
      <c r="E26" s="12">
        <f>'[1]01_200200'!E21</f>
        <v>0</v>
      </c>
      <c r="F26" s="12">
        <f>'[1]01_200200'!F21</f>
        <v>0</v>
      </c>
      <c r="G26" s="12">
        <f>'[1]01_200200'!G21</f>
        <v>0</v>
      </c>
      <c r="H26" s="12">
        <f>'[1]01_200200'!H21</f>
        <v>0</v>
      </c>
      <c r="I26" s="12">
        <f>'[1]01_200200'!I21</f>
        <v>0</v>
      </c>
      <c r="J26" s="12">
        <f>'[1]01_200200'!J21</f>
        <v>0</v>
      </c>
      <c r="K26" s="12">
        <f>'[1]01_200200'!K21</f>
        <v>0</v>
      </c>
      <c r="L26" s="12">
        <f>'[1]01_200200'!L21</f>
        <v>0</v>
      </c>
      <c r="M26" s="12">
        <f>'[1]01_200200'!M21</f>
        <v>0</v>
      </c>
      <c r="N26" s="12">
        <f>'[1]01_200200'!N21</f>
        <v>0</v>
      </c>
      <c r="O26" s="12">
        <f t="shared" si="2"/>
        <v>30000</v>
      </c>
      <c r="P26">
        <v>30000</v>
      </c>
      <c r="Q26" s="28">
        <f>P26-O26</f>
        <v>0</v>
      </c>
    </row>
    <row r="27" spans="1:17" ht="51">
      <c r="A27" s="10" t="s">
        <v>44</v>
      </c>
      <c r="B27" s="16">
        <v>19010300</v>
      </c>
      <c r="C27" s="12">
        <f>'[1]01_240603'!C21+'[1]01_240604'!C20</f>
        <v>0</v>
      </c>
      <c r="D27" s="12">
        <v>57500</v>
      </c>
      <c r="E27" s="12">
        <f>'[1]01_240603'!E21+'[1]01_240604'!E20</f>
        <v>0</v>
      </c>
      <c r="F27" s="12">
        <f>'[1]01_240603'!F21+'[1]01_240604'!F20</f>
        <v>0</v>
      </c>
      <c r="G27" s="12">
        <v>57500</v>
      </c>
      <c r="H27" s="12">
        <f>'[1]01_240603'!H21+'[1]01_240604'!H20</f>
        <v>0</v>
      </c>
      <c r="I27" s="12">
        <f>'[1]01_240603'!I21+'[1]01_240604'!I20</f>
        <v>0</v>
      </c>
      <c r="J27" s="12">
        <v>57500</v>
      </c>
      <c r="K27" s="12">
        <f>'[1]01_240603'!K21+'[1]01_240604'!K20</f>
        <v>0</v>
      </c>
      <c r="L27" s="12">
        <f>'[1]01_240603'!L21+'[1]01_240604'!L20</f>
        <v>0</v>
      </c>
      <c r="M27" s="12">
        <v>57500</v>
      </c>
      <c r="N27" s="12">
        <f>'[1]01_240603'!N21+'[1]01_240604'!N20</f>
        <v>0</v>
      </c>
      <c r="O27" s="12">
        <f t="shared" si="2"/>
        <v>230000</v>
      </c>
      <c r="P27">
        <v>230000</v>
      </c>
      <c r="Q27" s="28">
        <f>P27-O27</f>
        <v>0</v>
      </c>
    </row>
    <row r="28" spans="1:17" ht="38.25">
      <c r="A28" s="10" t="s">
        <v>45</v>
      </c>
      <c r="B28" s="16">
        <v>19010100</v>
      </c>
      <c r="C28" s="12">
        <f>'[1]01_240604'!C21</f>
        <v>0</v>
      </c>
      <c r="D28" s="12">
        <v>20500</v>
      </c>
      <c r="E28" s="12">
        <f>'[1]01_240604'!E21</f>
        <v>0</v>
      </c>
      <c r="F28" s="12">
        <f>'[1]01_240604'!F21</f>
        <v>0</v>
      </c>
      <c r="G28" s="12">
        <v>20500</v>
      </c>
      <c r="H28" s="12">
        <f>'[1]01_240604'!H21</f>
        <v>0</v>
      </c>
      <c r="I28" s="12">
        <f>'[1]01_240604'!I21</f>
        <v>0</v>
      </c>
      <c r="J28" s="12">
        <v>20500</v>
      </c>
      <c r="K28" s="12">
        <f>'[1]01_240604'!K21</f>
        <v>0</v>
      </c>
      <c r="L28" s="12">
        <f>'[1]01_240604'!L21</f>
        <v>0</v>
      </c>
      <c r="M28" s="12">
        <v>20500</v>
      </c>
      <c r="N28" s="12">
        <f>'[1]01_240604'!N21</f>
        <v>0</v>
      </c>
      <c r="O28" s="12">
        <f t="shared" si="2"/>
        <v>82000</v>
      </c>
      <c r="P28">
        <v>82000</v>
      </c>
      <c r="Q28" s="28">
        <f>P28-O28</f>
        <v>0</v>
      </c>
    </row>
    <row r="29" spans="1:17" ht="25.5">
      <c r="A29" s="10" t="s">
        <v>46</v>
      </c>
      <c r="B29" s="16">
        <v>19010200</v>
      </c>
      <c r="C29" s="12">
        <f>'[1]01_240604'!C22</f>
        <v>0</v>
      </c>
      <c r="D29" s="12">
        <v>2500</v>
      </c>
      <c r="E29" s="12">
        <f>'[1]01_240604'!E22</f>
        <v>0</v>
      </c>
      <c r="F29" s="12">
        <f>'[1]01_240604'!F22</f>
        <v>0</v>
      </c>
      <c r="G29" s="12">
        <v>2500</v>
      </c>
      <c r="H29" s="12">
        <f>'[1]01_240604'!H22</f>
        <v>0</v>
      </c>
      <c r="I29" s="12">
        <f>'[1]01_240604'!I22</f>
        <v>0</v>
      </c>
      <c r="J29" s="12">
        <v>2500</v>
      </c>
      <c r="K29" s="12">
        <f>'[1]01_240604'!K22</f>
        <v>0</v>
      </c>
      <c r="L29" s="12">
        <f>'[1]01_240604'!L22</f>
        <v>0</v>
      </c>
      <c r="M29" s="12">
        <v>2500</v>
      </c>
      <c r="N29" s="12">
        <f>'[1]01_240604'!N22</f>
        <v>0</v>
      </c>
      <c r="O29" s="12">
        <f t="shared" si="2"/>
        <v>10000</v>
      </c>
      <c r="P29">
        <v>10000</v>
      </c>
      <c r="Q29" s="28">
        <f>P29-O29</f>
        <v>0</v>
      </c>
    </row>
    <row r="30" spans="1:15" ht="38.25">
      <c r="A30" s="10" t="s">
        <v>54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51">
      <c r="A31" s="10" t="s">
        <v>55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0" t="s">
        <v>23</v>
      </c>
      <c r="B32" s="11"/>
      <c r="C32" s="12">
        <v>156008</v>
      </c>
      <c r="D32" s="12">
        <v>266508</v>
      </c>
      <c r="E32" s="12">
        <v>156008</v>
      </c>
      <c r="F32" s="12">
        <v>220708</v>
      </c>
      <c r="G32" s="12">
        <v>280008</v>
      </c>
      <c r="H32" s="12">
        <v>165208</v>
      </c>
      <c r="I32" s="12">
        <v>249708</v>
      </c>
      <c r="J32" s="12">
        <v>331509</v>
      </c>
      <c r="K32" s="12">
        <v>249208</v>
      </c>
      <c r="L32" s="12">
        <v>249808</v>
      </c>
      <c r="M32" s="12">
        <v>333408</v>
      </c>
      <c r="N32" s="12">
        <v>233008</v>
      </c>
      <c r="O32" s="12">
        <f>SUM(C32:N32)</f>
        <v>2891097</v>
      </c>
    </row>
    <row r="33" spans="1:15" ht="12.75">
      <c r="A33" s="10" t="s">
        <v>22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25.5">
      <c r="A34" s="10" t="s">
        <v>56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10" t="s">
        <v>24</v>
      </c>
      <c r="B35" s="11">
        <v>2110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f aca="true" t="shared" si="3" ref="O35:O43">SUM(C35:N35)</f>
        <v>0</v>
      </c>
    </row>
    <row r="36" spans="1:15" ht="12.75">
      <c r="A36" s="10" t="s">
        <v>25</v>
      </c>
      <c r="B36" s="11">
        <v>2120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f t="shared" si="3"/>
        <v>0</v>
      </c>
    </row>
    <row r="37" spans="1:15" ht="12.75">
      <c r="A37" s="10" t="s">
        <v>26</v>
      </c>
      <c r="B37" s="11">
        <v>2220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f t="shared" si="3"/>
        <v>0</v>
      </c>
    </row>
    <row r="38" spans="1:15" ht="12.75">
      <c r="A38" s="10" t="s">
        <v>27</v>
      </c>
      <c r="B38" s="11">
        <v>2230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f t="shared" si="3"/>
        <v>0</v>
      </c>
    </row>
    <row r="39" spans="1:15" ht="12.75">
      <c r="A39" s="10" t="s">
        <v>28</v>
      </c>
      <c r="B39" s="11">
        <v>2270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f t="shared" si="3"/>
        <v>0</v>
      </c>
    </row>
    <row r="40" spans="1:15" ht="38.25">
      <c r="A40" s="10" t="s">
        <v>29</v>
      </c>
      <c r="B40" s="11">
        <v>2281</v>
      </c>
      <c r="C40" s="12">
        <v>11878</v>
      </c>
      <c r="D40" s="12">
        <v>1922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f t="shared" si="3"/>
        <v>13800</v>
      </c>
    </row>
    <row r="41" spans="1:15" ht="38.25">
      <c r="A41" s="10" t="s">
        <v>30</v>
      </c>
      <c r="B41" s="11">
        <v>2282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f t="shared" si="3"/>
        <v>0</v>
      </c>
    </row>
    <row r="42" spans="1:15" ht="12.75">
      <c r="A42" s="10" t="s">
        <v>31</v>
      </c>
      <c r="B42" s="11">
        <v>2700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f t="shared" si="3"/>
        <v>0</v>
      </c>
    </row>
    <row r="43" spans="1:15" ht="12.75">
      <c r="A43" s="10" t="s">
        <v>32</v>
      </c>
      <c r="B43" s="11" t="s">
        <v>33</v>
      </c>
      <c r="C43" s="12">
        <v>144130</v>
      </c>
      <c r="D43" s="12">
        <v>264586</v>
      </c>
      <c r="E43" s="12">
        <v>156008</v>
      </c>
      <c r="F43" s="12">
        <v>220708</v>
      </c>
      <c r="G43" s="12">
        <v>280008</v>
      </c>
      <c r="H43" s="12">
        <v>165208</v>
      </c>
      <c r="I43" s="12">
        <v>249708</v>
      </c>
      <c r="J43" s="12">
        <v>331509</v>
      </c>
      <c r="K43" s="12">
        <v>249208</v>
      </c>
      <c r="L43" s="12">
        <v>249808</v>
      </c>
      <c r="M43" s="12">
        <v>333408</v>
      </c>
      <c r="N43" s="12">
        <v>233008</v>
      </c>
      <c r="O43" s="12">
        <f t="shared" si="3"/>
        <v>2877297</v>
      </c>
    </row>
    <row r="44" spans="1:15" ht="25.5">
      <c r="A44" s="10" t="s">
        <v>57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6" spans="1:5" ht="12.75">
      <c r="A46" t="s">
        <v>0</v>
      </c>
      <c r="D46" s="4"/>
      <c r="E46" t="s">
        <v>1</v>
      </c>
    </row>
    <row r="48" spans="1:5" ht="12.75">
      <c r="A48" t="s">
        <v>35</v>
      </c>
      <c r="D48" s="4"/>
      <c r="E48" t="s">
        <v>34</v>
      </c>
    </row>
    <row r="49" spans="1:3" ht="12.75">
      <c r="A49" t="s">
        <v>36</v>
      </c>
      <c r="B49" s="19">
        <v>41271</v>
      </c>
      <c r="C49" s="19"/>
    </row>
    <row r="50" ht="12.75">
      <c r="B50" s="3" t="s">
        <v>37</v>
      </c>
    </row>
  </sheetData>
  <mergeCells count="10">
    <mergeCell ref="E14:O14"/>
    <mergeCell ref="A15:D15"/>
    <mergeCell ref="E16:N16"/>
    <mergeCell ref="B49:C49"/>
    <mergeCell ref="I1:O1"/>
    <mergeCell ref="B8:L8"/>
    <mergeCell ref="A16:D16"/>
    <mergeCell ref="A13:D13"/>
    <mergeCell ref="E13:O13"/>
    <mergeCell ref="A14:D14"/>
  </mergeCells>
  <printOptions/>
  <pageMargins left="0.75" right="0.75" top="0.5" bottom="0.5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2013-01-10T16:48:20Z</cp:lastPrinted>
  <dcterms:created xsi:type="dcterms:W3CDTF">2013-01-10T15:41:21Z</dcterms:created>
  <dcterms:modified xsi:type="dcterms:W3CDTF">2013-10-02T12:30:23Z</dcterms:modified>
  <cp:category/>
  <cp:version/>
  <cp:contentType/>
  <cp:contentStatus/>
</cp:coreProperties>
</file>